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IRHS/New folder/"/>
    </mc:Choice>
  </mc:AlternateContent>
  <xr:revisionPtr revIDLastSave="41" documentId="8_{AB88AF7A-C3FB-48C0-9C5E-4B517CCCF8B6}" xr6:coauthVersionLast="47" xr6:coauthVersionMax="47" xr10:uidLastSave="{88ACBD41-9A59-4E69-9596-9C7E2A449B86}"/>
  <bookViews>
    <workbookView xWindow="1429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  <c r="E194" i="1"/>
  <c r="E23" i="1"/>
  <c r="E187" i="1"/>
  <c r="E214" i="1"/>
  <c r="D194" i="1"/>
  <c r="D23" i="1"/>
  <c r="D197" i="1"/>
  <c r="D187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<sst xmlns="http://schemas.openxmlformats.org/spreadsheetml/2006/main" count="407" uniqueCount="391">
  <si>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</si>
  <si>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</si>
  <si>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</si>
  <si>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</si>
  <si>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</si>
  <si>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</si>
  <si>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</si>
  <si>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</si>
  <si>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</si>
  <si>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</si>
  <si>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</si>
  <si>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</si>
  <si>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</si>
  <si>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</si>
  <si>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</si>
  <si>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</si>
  <si>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</si>
  <si>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</si>
  <si>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</si>
  <si>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</si>
  <si>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</si>
  <si>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</si>
  <si>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</si>
  <si>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</si>
  <si>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</si>
  <si>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</si>
  <si>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</si>
  <si>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</si>
  <si>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</si>
  <si>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</si>
  <si>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</si>
  <si>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</si>
  <si>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</si>
  <si>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</si>
  <si>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</si>
  <si>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</si>
  <si>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</si>
  <si>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</si>
  <si>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</si>
  <si>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</si>
  <si>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</si>
  <si>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</si>
  <si>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</si>
  <si>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</si>
  <si>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</si>
  <si>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</si>
  <si>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</si>
  <si>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</si>
  <si>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</si>
  <si>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</si>
  <si>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</si>
  <si>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</si>
  <si>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</si>
  <si>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</si>
  <si>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</si>
  <si>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</si>
  <si>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</si>
  <si>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</si>
  <si>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</si>
  <si>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</si>
  <si>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</si>
  <si>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</si>
  <si>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</si>
  <si>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</si>
  <si>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</si>
  <si>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</si>
  <si>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</si>
  <si>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</si>
  <si>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</si>
  <si>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</si>
  <si>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</si>
  <si>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</si>
  <si>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</si>
  <si>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</si>
  <si>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</si>
  <si>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</si>
  <si>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</si>
  <si>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</si>
  <si>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</si>
  <si>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</si>
  <si>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</si>
  <si>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</si>
  <si>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</si>
  <si>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</si>
  <si>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</si>
  <si>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</si>
  <si>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</si>
  <si>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</si>
  <si>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</si>
  <si>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</si>
  <si>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</si>
  <si>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</si>
  <si>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</si>
  <si>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</si>
  <si>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</si>
  <si>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</si>
  <si>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</si>
  <si>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</si>
  <si>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</si>
  <si>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</si>
  <si>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</si>
  <si>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</si>
  <si>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</si>
  <si>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</si>
  <si>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</si>
  <si>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</si>
  <si>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</si>
  <si>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</si>
  <si>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</si>
  <si>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</si>
  <si>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</si>
  <si>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</si>
  <si>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</si>
  <si>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</si>
  <si>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</si>
  <si>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</si>
  <si>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</si>
  <si>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</si>
  <si>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</si>
  <si>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</si>
  <si>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</si>
  <si>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</si>
  <si>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</si>
  <si>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</si>
  <si>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</si>
  <si>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</si>
  <si>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</si>
  <si>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</si>
  <si>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</si>
  <si>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</si>
  <si>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</si>
  <si>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</si>
  <si>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</si>
  <si>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</si>
  <si>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</si>
  <si>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</si>
  <si>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</si>
  <si>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</si>
  <si>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</si>
  <si>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</si>
  <si>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</si>
  <si>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</si>
  <si>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</si>
  <si>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</si>
  <si>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</si>
  <si>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</si>
  <si>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</si>
  <si>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</si>
  <si>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</si>
  <si>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</si>
  <si>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</si>
  <si>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</si>
  <si>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</si>
  <si>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</si>
  <si>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</si>
  <si>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</si>
  <si>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</si>
  <si>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</si>
  <si>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</si>
  <si>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</si>
  <si>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</si>
  <si>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</si>
  <si>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</si>
  <si>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</si>
  <si>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</si>
  <si>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</si>
  <si>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</si>
  <si>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</si>
  <si>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</si>
  <si>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</si>
  <si>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</si>
  <si>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</si>
  <si>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</si>
  <si>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</si>
  <si>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</si>
  <si>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</si>
  <si>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</si>
  <si>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</si>
  <si>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</si>
  <si>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</si>
  <si>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</si>
  <si>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</si>
  <si>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</si>
  <si>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</si>
  <si>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</si>
  <si>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</si>
  <si>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</si>
  <si>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</si>
  <si>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</si>
  <si>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</si>
  <si>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</si>
  <si>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</si>
  <si>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</si>
  <si>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</si>
  <si>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</si>
  <si>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</si>
  <si>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</si>
  <si>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</si>
  <si>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</si>
  <si>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</si>
  <si>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</si>
  <si>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</si>
  <si>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</si>
  <si>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</si>
  <si>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</si>
  <si>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</si>
  <si>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</si>
  <si>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</si>
  <si>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</si>
  <si>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</si>
  <si>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</si>
  <si>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</si>
  <si>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</si>
  <si>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</si>
  <si>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</si>
  <si>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</si>
  <si>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</si>
  <si>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</si>
  <si>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</si>
  <si>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</si>
  <si>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</si>
  <si>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</si>
  <si>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</si>
  <si>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</si>
  <si>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</si>
  <si>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</si>
  <si>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</si>
  <si>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</si>
  <si>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</si>
  <si>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</si>
  <si>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</si>
  <si>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</si>
  <si>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</si>
  <si>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</si>
  <si>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</si>
  <si>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</si>
  <si>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</si>
  <si>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</si>
  <si>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</si>
  <si>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</si>
  <si>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</si>
  <si>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</si>
  <si>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</si>
  <si>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</si>
  <si>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</si>
  <si>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</si>
  <si>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</si>
  <si>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</si>
  <si>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</si>
  <si>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</si>
  <si>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</si>
  <si>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</si>
  <si>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</si>
  <si>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</si>
  <si>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</si>
  <si>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</si>
  <si>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</si>
  <si>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</si>
  <si>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</si>
  <si>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</si>
  <si>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</si>
  <si>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</si>
  <si>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</si>
  <si>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</si>
  <si>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</si>
  <si>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</si>
  <si>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</si>
  <si>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</si>
  <si>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</si>
  <si>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</si>
  <si>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</si>
  <si>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</si>
  <si>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</si>
  <si>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</si>
  <si>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</si>
  <si>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</si>
  <si>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</si>
  <si>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</si>
  <si>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</si>
  <si>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</si>
  <si>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</si>
  <si>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</si>
  <si>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</si>
  <si>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</si>
  <si>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</si>
  <si>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</si>
  <si>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</si>
  <si>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</si>
  <si>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</si>
  <si>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</si>
  <si>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</si>
  <si>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</si>
  <si>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</si>
  <si>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</si>
  <si>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</si>
  <si>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</si>
  <si>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</si>
  <si>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</si>
  <si>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</si>
  <si>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</si>
  <si>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</si>
  <si>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</si>
  <si>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</si>
  <si>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</si>
  <si>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</si>
  <si>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</si>
  <si>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</si>
  <si>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</si>
  <si>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</si>
  <si>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</si>
  <si>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</si>
  <si>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</si>
  <si>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</si>
  <si>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</si>
  <si>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</si>
  <si>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</si>
  <si>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</si>
  <si>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</si>
  <si>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</si>
  <si>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</si>
  <si>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</si>
  <si>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</si>
  <si>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</si>
  <si>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</si>
  <si>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</si>
  <si>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</si>
  <si>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</si>
  <si>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</si>
  <si>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</si>
  <si>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</si>
  <si>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</si>
  <si>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</si>
  <si>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</si>
  <si>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</si>
  <si>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</si>
  <si>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</si>
  <si>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</si>
  <si>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</si>
  <si>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</si>
  <si>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</si>
  <si>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</si>
  <si>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</si>
  <si>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</si>
  <si>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</si>
  <si>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</si>
  <si>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</si>
  <si>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</si>
  <si>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</si>
  <si>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</si>
  <si>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</si>
  <si>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</si>
  <si>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</si>
  <si>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</si>
  <si>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</si>
  <si>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</si>
  <si>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</si>
  <si>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</si>
  <si>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</si>
  <si>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</si>
  <si>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</si>
  <si>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</si>
  <si>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</si>
  <si>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</si>
  <si>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</si>
  <si>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</si>
  <si>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</si>
  <si>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</si>
  <si>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</si>
  <si>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</si>
  <si>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</si>
  <si>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</si>
  <si>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</si>
  <si>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</si>
  <si>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</si>
  <si>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</si>
  <si>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</si>
  <si>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</si>
  <si>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</si>
  <si>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</si>
  <si>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</si>
  <si>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</si>
  <si>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</si>
  <si>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</si>
  <si>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</si>
  <si>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</si>
  <si>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</si>
  <si>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</si>
  <si>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</si>
  <si>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Copper State Pavement Inc.</t>
  </si>
  <si>
    <t xml:space="preserve"> </t>
  </si>
  <si>
    <t>2717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</si>
</sst>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1" fillId="10" borderId="20" xfId="0" applyNumberFormat="1" applyFont="1" applyFill="1" applyBorder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B10" sqref="B1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2"/>
      <c r="E1" s="252"/>
      <c r="F1" s="252"/>
      <c r="G1" s="253"/>
    </row>
    <row r="2" spans="1:134" ht="17.25" customHeight="1">
      <c r="A2" s="175" t="s">
        <v>367</v>
      </c>
      <c r="B2" s="176"/>
      <c r="C2" s="176"/>
      <c r="D2" s="254" t="s">
        <v>378</v>
      </c>
      <c r="E2" s="254"/>
      <c r="F2" s="254"/>
      <c r="G2" s="173"/>
    </row>
    <row r="3" spans="1:134" ht="15.75" customHeight="1" thickBot="1">
      <c r="A3" s="197"/>
      <c r="B3" s="198"/>
      <c r="C3" s="198"/>
      <c r="D3" s="257" t="s">
        <v>379</v>
      </c>
      <c r="E3" s="257"/>
      <c r="F3" s="257"/>
      <c r="G3" s="174"/>
      <c r="K3" s="49"/>
    </row>
    <row r="4" spans="1:134" ht="101.25" customHeight="1" thickBot="1">
      <c r="A4" s="270" t="s">
        <v>381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8" t="s">
        <v>385</v>
      </c>
      <c r="E5" s="259"/>
      <c r="F5" s="260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4" t="s">
        <v>386</v>
      </c>
      <c r="E6" s="265"/>
      <c r="F6" s="266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1" t="s">
        <v>390</v>
      </c>
      <c r="E7" s="262"/>
      <c r="F7" s="263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4" t="s">
        <v>387</v>
      </c>
      <c r="E8" s="265"/>
      <c r="F8" s="266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4" t="s">
        <v>388</v>
      </c>
      <c r="E9" s="265"/>
      <c r="F9" s="266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5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6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f>(17310*1.21)+(825*0.2)+(161*31.17)+(161*6.81)</f>
        <v>27224.879999999997</v>
      </c>
      <c r="E23" s="135">
        <f>500+(28930*1.21)+(1*47.96)+(900*0.2)+(1*419.59)+(268*31.17)+(268*6.81)</f>
        <v>46331.489999999991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27224.879999999997</v>
      </c>
      <c r="E25" s="35">
        <f>SUM(E22:E24)</f>
        <v>46331.489999999991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f>(1924*1.26)</f>
        <v>2424.2400000000002</v>
      </c>
      <c r="E187" s="135">
        <f>599.41+(3215*1.26)</f>
        <v>4650.3100000000004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251" t="s">
        <v>389</v>
      </c>
      <c r="E188" s="251" t="s">
        <v>389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2424.2400000000002</v>
      </c>
      <c r="E190" s="93">
        <f>SUM(E187:E189)</f>
        <v>4650.3100000000004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251" t="s">
        <v>389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f>(17310*1.21)+(8*185)+(1*50)</f>
        <v>22475.1</v>
      </c>
      <c r="E194" s="135">
        <f>500+(72*1.8)+(28930*1.21)+(16*185)+(3*50)</f>
        <v>38744.899999999994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f>90+(1320*0.23)+(4*18.68)+(2*18)</f>
        <v>504.32000000000005</v>
      </c>
      <c r="E197" s="135">
        <f>90+(220*0.23)+(220*0.78)+(155*1.17)+(1165*0.37)+(10*18)+(510*0.63)+(1*33.63)</f>
        <v>1459.53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22979.42</v>
      </c>
      <c r="E203" s="93">
        <f>SUM(E192:E202)</f>
        <v>40204.429999999993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52628.539999999994</v>
      </c>
      <c r="E212" s="41">
        <f>SUM(E20,E25,E33,E41,E48,E55,E71,E83,E98,E113,E127,E135,E141,E146,E149,E157,E165,E168,E174,E180,E185,E190,E203,E211)</f>
        <v>91186.229999999981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5262.85</v>
      </c>
      <c r="E214" s="163">
        <f>9118.62</f>
        <v>9118.6200000000008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 t="s">
        <v>389</v>
      </c>
      <c r="E216" s="163">
        <v>0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5262.85</v>
      </c>
      <c r="E221" s="27">
        <f>SUM(E213:E220)</f>
        <v>9118.6200000000008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57891.389999999992</v>
      </c>
      <c r="E222" s="240">
        <f>E212+E221</f>
        <v>100304.84999999998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158196.23999999996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100304.84999999998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BBBA87787CBD43AA01E7E199D77E01" ma:contentTypeVersion="14" ma:contentTypeDescription="Create a new document." ma:contentTypeScope="" ma:versionID="2e3b2226f42bbc3a37d62290ea13b2d0">
  <xsd:schema xmlns:xsd="http://www.w3.org/2001/XMLSchema" xmlns:xs="http://www.w3.org/2001/XMLSchema" xmlns:p="http://schemas.microsoft.com/office/2006/metadata/properties" xmlns:ns3="5708fa81-1b7c-459a-9903-dbb5baa6b7e7" xmlns:ns4="fbd29dd9-73b1-4abc-8f6e-9b9618c68937" targetNamespace="http://schemas.microsoft.com/office/2006/metadata/properties" ma:root="true" ma:fieldsID="0f6b11d31a4224ddeec7ff3924b22b22" ns3:_="" ns4:_="">
    <xsd:import namespace="5708fa81-1b7c-459a-9903-dbb5baa6b7e7"/>
    <xsd:import namespace="fbd29dd9-73b1-4abc-8f6e-9b9618c689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8fa81-1b7c-459a-9903-dbb5baa6b7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29dd9-73b1-4abc-8f6e-9b9618c689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F9EA1C-DFA6-40AA-A176-C42A9B501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08fa81-1b7c-459a-9903-dbb5baa6b7e7"/>
    <ds:schemaRef ds:uri="fbd29dd9-73b1-4abc-8f6e-9b9618c689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BC2E44-14B4-4446-A4B6-59CCCAD676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CEC4AF-AB09-464F-A47E-5E49355DB8E4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fbd29dd9-73b1-4abc-8f6e-9b9618c68937"/>
    <ds:schemaRef ds:uri="5708fa81-1b7c-459a-9903-dbb5baa6b7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Tracy Hill</cp:lastModifiedBy>
  <cp:lastPrinted>2021-02-17T03:49:12Z</cp:lastPrinted>
  <dcterms:created xsi:type="dcterms:W3CDTF">2006-08-31T18:48:44Z</dcterms:created>
  <dcterms:modified xsi:type="dcterms:W3CDTF">2023-04-19T23:55:36Z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0x0101001BBBBA87787CBD43AA01E7E199D77E01</vt:lpwstr>
  </property>
</Properties>
</file>